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E9" i="5"/>
  <c r="E23"/>
  <c r="E33"/>
  <c r="E14"/>
  <c r="E8"/>
  <c r="E10" l="1"/>
  <c r="D25" l="1"/>
  <c r="C25"/>
  <c r="E30"/>
  <c r="E29"/>
  <c r="E28"/>
  <c r="E27"/>
  <c r="E22"/>
  <c r="E21"/>
  <c r="E20"/>
  <c r="E19"/>
  <c r="E18"/>
  <c r="D16"/>
  <c r="C16"/>
  <c r="E16" l="1"/>
  <c r="D5"/>
  <c r="C5"/>
  <c r="D34" l="1"/>
  <c r="H5"/>
  <c r="C34"/>
  <c r="G5"/>
  <c r="E15"/>
  <c r="E13"/>
  <c r="E12"/>
  <c r="E7"/>
  <c r="E5"/>
  <c r="E25"/>
  <c r="E34" l="1"/>
</calcChain>
</file>

<file path=xl/sharedStrings.xml><?xml version="1.0" encoding="utf-8"?>
<sst xmlns="http://schemas.openxmlformats.org/spreadsheetml/2006/main" count="36" uniqueCount="34">
  <si>
    <t>тыс.руб.</t>
  </si>
  <si>
    <t>Налоговые доходы</t>
  </si>
  <si>
    <t>Наименование источника доходов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</si>
  <si>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</si>
  <si>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</si>
  <si>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</si>
  <si>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госпошлина</t>
  </si>
  <si>
    <t>Неналоговые доходы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</si>
  <si>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</si>
  <si>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</si>
  <si>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</si>
  <si>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</si>
  <si>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</si>
  <si>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 xml:space="preserve"> - доходы от использования имущества, находящегося в муниципальной собственности</t>
  </si>
  <si>
    <t xml:space="preserve"> - штрафы, санкции, возмещение ущерба</t>
  </si>
  <si>
    <t xml:space="preserve"> - доходы от продажи материальных и нематериальных активов</t>
  </si>
  <si>
    <t xml:space="preserve"> - налог, взимаемый в связи с применением патентной системой налогообложения</t>
  </si>
  <si>
    <t xml:space="preserve"> - прочие неналоговые поступления</t>
  </si>
  <si>
    <t>выполнение плана, %</t>
  </si>
  <si>
    <t xml:space="preserve">                             из них:</t>
  </si>
  <si>
    <t xml:space="preserve"> - плата за негативное воздействие на окружающую среду</t>
  </si>
  <si>
    <t xml:space="preserve"> - компенсации затрат государства</t>
  </si>
  <si>
    <t>ВСЕГО:</t>
  </si>
  <si>
    <t xml:space="preserve"> - налог, взимаемый в связи с применением упрощенной системы налогообложения</t>
  </si>
  <si>
    <t xml:space="preserve"> - налоги на товары, реализуемые на территории РФ (акцизы)</t>
  </si>
  <si>
    <t>-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</si>
  <si>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- налог на имущество</t>
  </si>
  <si>
    <t>- доходы от оказания платных услуг</t>
  </si>
  <si>
    <t>- безвозмездные поступления от организаций</t>
  </si>
  <si>
    <t xml:space="preserve">уточненный план </t>
  </si>
  <si>
    <t>- туристический налог</t>
  </si>
  <si>
    <t>-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</si>
  <si>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Сведения об исполнении бюджета Беломорского муниципального округа Республики Карелия за 9 месяцев 2025 года по доходам в разрезе видов доходов в сравнении с запланированными значениями на соответствующий финансовый год</t>
  </si>
  <si>
    <t>исполнено за 9 месяцев 2025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</si>
</sst>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49" fontId="1" fillId="0" borderId="2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4" fontId="0" fillId="0" borderId="0" xfId="0" applyNumberFormat="1"/>
    <xf numFmtId="49" fontId="1" fillId="0" borderId="1" xfId="0" applyNumberFormat="1" applyFont="1" applyBorder="1" applyAlignment="1">
      <alignment vertical="center"/>
    </xf>
    <xf numFmtId="0" fontId="0" fillId="0" borderId="0" xfId="0" applyFill="1"/>
    <xf numFmtId="2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4"/>
  <sheetViews>
    <sheetView tabSelected="1" workbookViewId="0">
      <selection activeCell="D7" sqref="D7:D15"/>
    </sheetView>
  </sheetViews>
  <sheetFormatPr defaultRowHeight="15"/>
  <cols>
    <col min="2" max="2" width="41.42578125" customWidth="1"/>
    <col min="3" max="3" width="16.85546875" style="22" customWidth="1"/>
    <col min="4" max="4" width="15.42578125" customWidth="1"/>
    <col min="5" max="5" width="17" customWidth="1"/>
  </cols>
  <sheetData>
    <row r="1" spans="2:8">
      <c r="B1" s="1"/>
      <c r="C1" s="26"/>
      <c r="D1" s="26"/>
    </row>
    <row r="2" spans="2:8" ht="81.75" customHeight="1">
      <c r="B2" s="27" t="s">
        <v>32</v>
      </c>
      <c r="C2" s="27"/>
      <c r="D2" s="27"/>
      <c r="E2" s="27"/>
    </row>
    <row r="3" spans="2:8" ht="21" customHeight="1">
      <c r="B3" s="28" t="s">
        <v>0</v>
      </c>
      <c r="C3" s="28"/>
      <c r="D3" s="28"/>
      <c r="E3" s="28"/>
    </row>
    <row r="4" spans="2:8" ht="53.25" customHeight="1">
      <c r="B4" s="3" t="s">
        <v>2</v>
      </c>
      <c r="C4" s="24" t="s">
        <v>29</v>
      </c>
      <c r="D4" s="24" t="s">
        <v>33</v>
      </c>
      <c r="E4" s="24" t="s">
        <v>18</v>
      </c>
    </row>
    <row r="5" spans="2:8" ht="21.75" customHeight="1">
      <c r="B5" s="15" t="s">
        <v>1</v>
      </c>
      <c r="C5" s="6">
        <f>SUM(C7:C15)</f>
        <v>364948.4</v>
      </c>
      <c r="D5" s="6">
        <f>SUM(D7:D15)</f>
        <v>270163.09999999998</v>
      </c>
      <c r="E5" s="12">
        <f t="shared" ref="E5" si="0">SUM(D5/C5)*100</f>
        <v>74.027752964528673</v>
      </c>
      <c r="G5" s="20">
        <f>SUM(C5+C16)</f>
        <v>403796.30000000005</v>
      </c>
      <c r="H5" s="20">
        <f>SUM(D5+D16)</f>
        <v>296899.69999999995</v>
      </c>
    </row>
    <row r="6" spans="2:8" ht="15.75" customHeight="1">
      <c r="B6" s="25" t="s">
        <v>19</v>
      </c>
      <c r="C6" s="25"/>
      <c r="D6" s="25"/>
      <c r="E6" s="25"/>
    </row>
    <row r="7" spans="2:8" ht="18.75" customHeight="1">
      <c r="B7" s="13" t="s">
        <v>3</v>
      </c>
      <c r="C7" s="29">
        <v>305389.90000000002</v>
      </c>
      <c r="D7" s="29">
        <v>194758.6</v>
      </c>
      <c r="E7" s="7">
        <f t="shared" ref="E7:E15" si="1">SUM(D7/C7)*100</f>
        <v>63.77375283203537</v>
      </c>
    </row>
    <row r="8" spans="2:8" ht="32.25" customHeight="1">
      <c r="B8" s="18" t="s">
        <v>24</v>
      </c>
      <c r="C8" s="29">
        <v>14174.5</v>
      </c>
      <c r="D8" s="29">
        <v>9998.2999999999993</v>
      </c>
      <c r="E8" s="7">
        <f t="shared" si="1"/>
        <v>70.537232353874913</v>
      </c>
    </row>
    <row r="9" spans="2:8" ht="21.75" customHeight="1">
      <c r="B9" s="18" t="s">
        <v>30</v>
      </c>
      <c r="C9" s="29">
        <v>1802</v>
      </c>
      <c r="D9" s="29">
        <v>314.3</v>
      </c>
      <c r="E9" s="7">
        <f t="shared" si="1"/>
        <v>17.44173140954495</v>
      </c>
    </row>
    <row r="10" spans="2:8" ht="35.25" customHeight="1">
      <c r="B10" s="14" t="s">
        <v>23</v>
      </c>
      <c r="C10" s="29">
        <v>3243</v>
      </c>
      <c r="D10" s="29">
        <v>1997.5</v>
      </c>
      <c r="E10" s="7">
        <f t="shared" si="1"/>
        <v>61.594202898550719</v>
      </c>
    </row>
    <row r="11" spans="2:8" ht="19.5" customHeight="1">
      <c r="B11" s="13" t="s">
        <v>4</v>
      </c>
      <c r="C11" s="29">
        <v>0</v>
      </c>
      <c r="D11" s="29">
        <v>2.4</v>
      </c>
      <c r="E11" s="7">
        <v>0</v>
      </c>
    </row>
    <row r="12" spans="2:8" ht="18.75" customHeight="1">
      <c r="B12" s="13" t="s">
        <v>5</v>
      </c>
      <c r="C12" s="29">
        <v>24772</v>
      </c>
      <c r="D12" s="29">
        <v>49591.5</v>
      </c>
      <c r="E12" s="7">
        <f t="shared" si="1"/>
        <v>200.19174874858709</v>
      </c>
    </row>
    <row r="13" spans="2:8" ht="33" customHeight="1">
      <c r="B13" s="14" t="s">
        <v>16</v>
      </c>
      <c r="C13" s="29">
        <v>828</v>
      </c>
      <c r="D13" s="29">
        <v>964.2</v>
      </c>
      <c r="E13" s="7">
        <f t="shared" si="1"/>
        <v>116.44927536231884</v>
      </c>
    </row>
    <row r="14" spans="2:8" ht="23.25" customHeight="1">
      <c r="B14" s="18" t="s">
        <v>26</v>
      </c>
      <c r="C14" s="29">
        <v>6405</v>
      </c>
      <c r="D14" s="29">
        <v>3896.5</v>
      </c>
      <c r="E14" s="7">
        <f t="shared" si="1"/>
        <v>60.835284933645596</v>
      </c>
    </row>
    <row r="15" spans="2:8" ht="18.75" customHeight="1">
      <c r="B15" s="13" t="s">
        <v>6</v>
      </c>
      <c r="C15" s="29">
        <v>8334</v>
      </c>
      <c r="D15" s="29">
        <v>8639.7999999999993</v>
      </c>
      <c r="E15" s="7">
        <f t="shared" si="1"/>
        <v>103.66930645548355</v>
      </c>
    </row>
    <row r="16" spans="2:8">
      <c r="B16" s="5" t="s">
        <v>7</v>
      </c>
      <c r="C16" s="6">
        <f>SUM(C18:C24)</f>
        <v>38847.9</v>
      </c>
      <c r="D16" s="6">
        <f>SUM(D18:D24)</f>
        <v>26736.6</v>
      </c>
      <c r="E16" s="10">
        <f>SUM(D16/C16)*100</f>
        <v>68.823797425343443</v>
      </c>
    </row>
    <row r="17" spans="2:5">
      <c r="B17" s="25" t="s">
        <v>19</v>
      </c>
      <c r="C17" s="25"/>
      <c r="D17" s="25"/>
      <c r="E17" s="25"/>
    </row>
    <row r="18" spans="2:5" ht="45">
      <c r="B18" s="4" t="s">
        <v>13</v>
      </c>
      <c r="C18" s="7">
        <v>19780.2</v>
      </c>
      <c r="D18" s="29">
        <v>14168.5</v>
      </c>
      <c r="E18" s="11">
        <f t="shared" ref="E18:E23" si="2">SUM(D18/C18)*100</f>
        <v>71.62971051859941</v>
      </c>
    </row>
    <row r="19" spans="2:5" ht="30">
      <c r="B19" s="4" t="s">
        <v>15</v>
      </c>
      <c r="C19" s="7">
        <v>3816.3</v>
      </c>
      <c r="D19" s="30">
        <v>1307.8</v>
      </c>
      <c r="E19" s="11">
        <f t="shared" si="2"/>
        <v>34.268794381993025</v>
      </c>
    </row>
    <row r="20" spans="2:5" ht="30">
      <c r="B20" s="4" t="s">
        <v>20</v>
      </c>
      <c r="C20" s="7">
        <v>38.200000000000003</v>
      </c>
      <c r="D20" s="29">
        <v>60.1</v>
      </c>
      <c r="E20" s="11">
        <f t="shared" si="2"/>
        <v>157.32984293193718</v>
      </c>
    </row>
    <row r="21" spans="2:5">
      <c r="B21" s="4" t="s">
        <v>14</v>
      </c>
      <c r="C21" s="7">
        <v>2691.4</v>
      </c>
      <c r="D21" s="29">
        <v>1157.5</v>
      </c>
      <c r="E21" s="11">
        <f t="shared" si="2"/>
        <v>43.007356765995389</v>
      </c>
    </row>
    <row r="22" spans="2:5">
      <c r="B22" s="4" t="s">
        <v>21</v>
      </c>
      <c r="C22" s="7">
        <v>983.7</v>
      </c>
      <c r="D22" s="29">
        <v>1618.8</v>
      </c>
      <c r="E22" s="11">
        <f t="shared" si="2"/>
        <v>164.56236657517536</v>
      </c>
    </row>
    <row r="23" spans="2:5">
      <c r="B23" s="19" t="s">
        <v>27</v>
      </c>
      <c r="C23" s="7">
        <v>10237.4</v>
      </c>
      <c r="D23" s="29">
        <v>7688.9</v>
      </c>
      <c r="E23" s="11">
        <f t="shared" si="2"/>
        <v>75.105983941235081</v>
      </c>
    </row>
    <row r="24" spans="2:5">
      <c r="B24" s="4" t="s">
        <v>17</v>
      </c>
      <c r="C24" s="7">
        <v>1300.7</v>
      </c>
      <c r="D24" s="29">
        <v>735</v>
      </c>
      <c r="E24" s="11">
        <v>0</v>
      </c>
    </row>
    <row r="25" spans="2:5">
      <c r="B25" s="16" t="s">
        <v>8</v>
      </c>
      <c r="C25" s="6">
        <f>SUM(C27:C33)</f>
        <v>1614166.0999999999</v>
      </c>
      <c r="D25" s="6">
        <f>SUM(D27:D33)</f>
        <v>477117.59999999992</v>
      </c>
      <c r="E25" s="8">
        <f>SUM(D25/C25)*100</f>
        <v>29.558147702395683</v>
      </c>
    </row>
    <row r="26" spans="2:5">
      <c r="B26" s="25" t="s">
        <v>19</v>
      </c>
      <c r="C26" s="25"/>
      <c r="D26" s="25"/>
      <c r="E26" s="25"/>
    </row>
    <row r="27" spans="2:5" ht="30">
      <c r="B27" s="4" t="s">
        <v>9</v>
      </c>
      <c r="C27" s="29">
        <v>64230.6</v>
      </c>
      <c r="D27" s="29">
        <v>53537.1</v>
      </c>
      <c r="E27" s="9">
        <f t="shared" ref="E27:E34" si="3">SUM(D27/C27)*100</f>
        <v>83.351393261155891</v>
      </c>
    </row>
    <row r="28" spans="2:5">
      <c r="B28" s="2" t="s">
        <v>10</v>
      </c>
      <c r="C28" s="29">
        <v>375717.3</v>
      </c>
      <c r="D28" s="29">
        <v>273435.59999999998</v>
      </c>
      <c r="E28" s="9">
        <f t="shared" si="3"/>
        <v>72.776952245744326</v>
      </c>
    </row>
    <row r="29" spans="2:5">
      <c r="B29" s="2" t="s">
        <v>11</v>
      </c>
      <c r="C29" s="29">
        <v>1132316.3999999999</v>
      </c>
      <c r="D29" s="29">
        <v>125907</v>
      </c>
      <c r="E29" s="9">
        <f t="shared" si="3"/>
        <v>11.119418565340924</v>
      </c>
    </row>
    <row r="30" spans="2:5">
      <c r="B30" s="2" t="s">
        <v>12</v>
      </c>
      <c r="C30" s="29">
        <v>44463.199999999997</v>
      </c>
      <c r="D30" s="29">
        <v>26799.3</v>
      </c>
      <c r="E30" s="9">
        <f t="shared" si="3"/>
        <v>60.272989798305119</v>
      </c>
    </row>
    <row r="31" spans="2:5">
      <c r="B31" s="21" t="s">
        <v>28</v>
      </c>
      <c r="C31" s="29">
        <v>0</v>
      </c>
      <c r="D31" s="29">
        <v>0</v>
      </c>
      <c r="E31" s="9">
        <v>0</v>
      </c>
    </row>
    <row r="32" spans="2:5" ht="63.75" customHeight="1">
      <c r="B32" s="23" t="s">
        <v>31</v>
      </c>
      <c r="C32" s="29">
        <v>234.1</v>
      </c>
      <c r="D32" s="29">
        <v>234.1</v>
      </c>
      <c r="E32" s="9">
        <v>0</v>
      </c>
    </row>
    <row r="33" spans="2:5" ht="69" customHeight="1">
      <c r="B33" s="19" t="s">
        <v>25</v>
      </c>
      <c r="C33" s="29">
        <v>-2795.5</v>
      </c>
      <c r="D33" s="29">
        <v>-2795.5</v>
      </c>
      <c r="E33" s="9">
        <f t="shared" si="3"/>
        <v>100</v>
      </c>
    </row>
    <row r="34" spans="2:5">
      <c r="B34" s="5" t="s">
        <v>22</v>
      </c>
      <c r="C34" s="17">
        <f>SUM(C5+C16+C25)</f>
        <v>2017962.4</v>
      </c>
      <c r="D34" s="17">
        <f>SUM(D5+D16+D25)</f>
        <v>774017.29999999981</v>
      </c>
      <c r="E34" s="8">
        <f t="shared" si="3"/>
        <v>38.356378691694147</v>
      </c>
    </row>
  </sheetData>
  <mergeCells count="6">
    <mergeCell ref="B26:E26"/>
    <mergeCell ref="B6:E6"/>
    <mergeCell ref="C1:D1"/>
    <mergeCell ref="B2:E2"/>
    <mergeCell ref="B3:E3"/>
    <mergeCell ref="B17:E1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2025-10-17T11:44:43Z</dcterms:modified>
</cp:coreProperties>
</file>